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2202"/>
  <workbookPr codeName="ThisWorkbook" autoCompressPictures="0"/>
  <bookViews>
    <workbookView xWindow="-120" yWindow="-120" windowWidth="29040" windowHeight="15840"/>
  </bookViews>
  <sheets>
    <sheet name="FY 2019 GIW" sheetId="1" r:id="rId1"/>
  </sheets>
  <definedNames>
    <definedName name="_xlnm._FilterDatabase" localSheetId="0" hidden="1">'FY 2019 GIW'!$A$6:$V$6</definedName>
    <definedName name="_xlnm.Print_Titles" localSheetId="0">'FY 2019 GIW'!$5:$6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6" i="1" l="1"/>
  <c r="V16" i="1"/>
  <c r="U17" i="1"/>
  <c r="V17" i="1"/>
  <c r="U18" i="1"/>
  <c r="V18" i="1"/>
  <c r="U19" i="1"/>
  <c r="V19" i="1"/>
  <c r="V20" i="1"/>
  <c r="V8" i="1"/>
  <c r="V9" i="1"/>
  <c r="V10" i="1"/>
  <c r="V11" i="1"/>
  <c r="V12" i="1"/>
  <c r="V13" i="1"/>
  <c r="V14" i="1"/>
  <c r="V15" i="1"/>
  <c r="U8" i="1"/>
  <c r="U9" i="1"/>
  <c r="U10" i="1"/>
  <c r="U11" i="1"/>
  <c r="U12" i="1"/>
  <c r="U13" i="1"/>
  <c r="U14" i="1"/>
  <c r="U15" i="1"/>
  <c r="U20" i="1"/>
  <c r="V7" i="1"/>
  <c r="H3" i="1"/>
  <c r="U7" i="1"/>
</calcChain>
</file>

<file path=xl/sharedStrings.xml><?xml version="1.0" encoding="utf-8"?>
<sst xmlns="http://schemas.openxmlformats.org/spreadsheetml/2006/main" count="104" uniqueCount="75">
  <si>
    <t>Field Office:</t>
  </si>
  <si>
    <t>Collaborative Applicant (CA) Name:</t>
  </si>
  <si>
    <t>CoC Number:</t>
  </si>
  <si>
    <t>CoC Name:</t>
  </si>
  <si>
    <r>
      <t xml:space="preserve">CoC's Annual Renewal Demand </t>
    </r>
    <r>
      <rPr>
        <b/>
        <sz val="12"/>
        <color rgb="FFFF0000"/>
        <rFont val="Calibri"/>
        <family val="2"/>
        <scheme val="minor"/>
      </rPr>
      <t>(Estimated)</t>
    </r>
    <r>
      <rPr>
        <b/>
        <sz val="12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</si>
  <si>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</si>
  <si>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</si>
  <si>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</si>
  <si>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</si>
  <si>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</si>
  <si>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</si>
  <si>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</si>
  <si>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</si>
  <si>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</si>
  <si>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</si>
  <si>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</si>
  <si>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</si>
  <si>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</si>
  <si>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</si>
  <si>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</si>
  <si>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</si>
  <si>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</si>
  <si>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</si>
  <si>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</si>
  <si>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</si>
  <si>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</si>
  <si>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</si>
  <si>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</si>
  <si>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</si>
  <si>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</si>
  <si>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Encompass Community Services</t>
  </si>
  <si>
    <t>Freedom Cottages</t>
  </si>
  <si>
    <t>CA0229L9T081811</t>
  </si>
  <si>
    <t>PH</t>
  </si>
  <si>
    <t/>
  </si>
  <si>
    <t>San Francisco</t>
  </si>
  <si>
    <t>CA-508</t>
  </si>
  <si>
    <t>Watsonville/Santa Cruz City &amp; County CoC</t>
  </si>
  <si>
    <t>County of Santa Cruz</t>
  </si>
  <si>
    <t>Community Technology Alliance</t>
  </si>
  <si>
    <t>County of Santa Cruz Homeless Management Information System</t>
  </si>
  <si>
    <t>CA0230L9T081811</t>
  </si>
  <si>
    <t>County of Santa Cruz Health Services Agency</t>
  </si>
  <si>
    <t>MATCH Housing</t>
  </si>
  <si>
    <t>CA0231L9T081811</t>
  </si>
  <si>
    <t>Housing Authority of the County of Santa Cruz</t>
  </si>
  <si>
    <t>Shelter+Care Consolidate</t>
  </si>
  <si>
    <t>CA0234L9T081811</t>
  </si>
  <si>
    <t>FMR</t>
  </si>
  <si>
    <t>Homeless Services Center</t>
  </si>
  <si>
    <t>Bonus Permanent Supportive Housing 1</t>
  </si>
  <si>
    <t>CA1310L9T081803</t>
  </si>
  <si>
    <t>Families In Transition of Santa Cruz County, Inc.</t>
  </si>
  <si>
    <t>First Step-Scattered Site Housing for Families with Children expansion from reallocation</t>
  </si>
  <si>
    <t>CA1475L9T081803</t>
  </si>
  <si>
    <t>Coordinated Entry Expansion</t>
  </si>
  <si>
    <t>CA1555L9T081802</t>
  </si>
  <si>
    <t>SSO</t>
  </si>
  <si>
    <t>Housing for Health 2</t>
  </si>
  <si>
    <t>CA1556L9T081802</t>
  </si>
  <si>
    <t>Housing for Health 3</t>
  </si>
  <si>
    <t>CA1557L9T081802</t>
  </si>
  <si>
    <t>Page Smith Transitional and Rapid Rehousing</t>
  </si>
  <si>
    <t>CA1658L9T081801</t>
  </si>
  <si>
    <t>Joint TH &amp; PH-RRH</t>
  </si>
  <si>
    <t>Brommer Street Transition Grant Year</t>
  </si>
  <si>
    <t>CA1751L9T081800</t>
  </si>
  <si>
    <t>Young Adults Achieving Success - YHDP RRH 2.0</t>
  </si>
  <si>
    <t>CA1720Y9T081600</t>
  </si>
  <si>
    <t>New Roots</t>
  </si>
  <si>
    <t>CA1722Y9T081600</t>
  </si>
  <si>
    <t>Bill Wilson Center</t>
  </si>
  <si>
    <t>CA1724Y9T081600</t>
  </si>
  <si>
    <t>Santa Cruz Shared Housing Program</t>
  </si>
  <si>
    <t>County of Santa Cruz, Health Services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</si>
</sst>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165" fontId="6" fillId="4" borderId="10" xfId="1" applyNumberFormat="1" applyFont="1" applyFill="1" applyBorder="1" applyAlignment="1" applyProtection="1">
      <alignment horizontal="center" vertical="center"/>
      <protection hidden="1"/>
    </xf>
    <xf numFmtId="165" fontId="6" fillId="4" borderId="0" xfId="1" applyNumberFormat="1" applyFont="1" applyFill="1" applyAlignment="1" applyProtection="1">
      <alignment horizontal="center" vertical="center"/>
      <protection hidden="1"/>
    </xf>
    <xf numFmtId="165" fontId="6" fillId="5" borderId="12" xfId="0" applyNumberFormat="1" applyFont="1" applyFill="1" applyBorder="1" applyAlignment="1" applyProtection="1">
      <alignment vertical="center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>
      <alignment horizontal="center" vertical="center"/>
    </xf>
    <xf numFmtId="165" fontId="2" fillId="5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65" fontId="7" fillId="0" borderId="1" xfId="0" applyNumberFormat="1" applyFont="1" applyFill="1" applyBorder="1" applyAlignment="1" applyProtection="1">
      <alignment horizontal="center" vertical="center"/>
      <protection locked="0"/>
    </xf>
    <xf numFmtId="165" fontId="6" fillId="5" borderId="6" xfId="0" applyNumberFormat="1" applyFont="1" applyFill="1" applyBorder="1" applyAlignment="1" applyProtection="1">
      <alignment horizontal="center" vertical="center"/>
      <protection locked="0"/>
    </xf>
    <xf numFmtId="165" fontId="6" fillId="5" borderId="2" xfId="0" applyNumberFormat="1" applyFont="1" applyFill="1" applyBorder="1" applyAlignment="1" applyProtection="1">
      <alignment horizontal="center" vertical="center"/>
      <protection locked="0"/>
    </xf>
    <xf numFmtId="165" fontId="6" fillId="5" borderId="7" xfId="0" applyNumberFormat="1" applyFont="1" applyFill="1" applyBorder="1" applyAlignment="1" applyProtection="1">
      <alignment horizontal="center" vertical="center"/>
      <protection locked="0"/>
    </xf>
    <xf numFmtId="165" fontId="6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65" fontId="3" fillId="3" borderId="9" xfId="1" applyNumberFormat="1" applyFont="1" applyFill="1" applyBorder="1" applyAlignment="1" applyProtection="1">
      <alignment horizontal="center" vertical="center"/>
      <protection hidden="1"/>
    </xf>
    <xf numFmtId="165" fontId="3" fillId="3" borderId="10" xfId="1" applyNumberFormat="1" applyFont="1" applyFill="1" applyBorder="1" applyAlignment="1" applyProtection="1">
      <alignment horizontal="center" vertical="center"/>
      <protection hidden="1"/>
    </xf>
    <xf numFmtId="165" fontId="3" fillId="3" borderId="11" xfId="1" applyNumberFormat="1" applyFont="1" applyFill="1" applyBorder="1" applyAlignment="1" applyProtection="1">
      <alignment horizontal="center" vertical="center"/>
      <protection hidden="1"/>
    </xf>
  </cellXfs>
  <cellStyles count="2">
    <cellStyle name="Currency" xfId="1" builtinId="4"/>
    <cellStyle name="Normal" xfId="0" builtinId="0"/>
  </cellStyles>
  <dxfs count="8">
    <dxf>
      <fill>
        <patternFill>
          <bgColor rgb="FFFFD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D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pageSetUpPr fitToPage="1"/>
  </sheetPr>
  <dimension ref="A1:V20"/>
  <sheetViews>
    <sheetView tabSelected="1" workbookViewId="0">
      <pane ySplit="6" topLeftCell="A7" activePane="bottomLeft" state="frozen"/>
      <selection pane="bottomLeft"/>
    </sheetView>
  </sheetViews>
  <sheetFormatPr baseColWidth="10" defaultColWidth="8.83203125" defaultRowHeight="14" x14ac:dyDescent="0"/>
  <cols>
    <col min="1" max="1" width="20.6640625" customWidth="1"/>
    <col min="2" max="3" width="17.6640625" customWidth="1"/>
    <col min="4" max="10" width="11.6640625" customWidth="1"/>
    <col min="11" max="11" width="11.6640625" style="17" customWidth="1"/>
    <col min="12" max="12" width="11.6640625" customWidth="1"/>
    <col min="13" max="21" width="10.6640625" customWidth="1"/>
    <col min="22" max="22" width="12.6640625" customWidth="1"/>
  </cols>
  <sheetData>
    <row r="1" spans="1:22" ht="35.25" customHeight="1">
      <c r="A1" s="1" t="s">
        <v>0</v>
      </c>
      <c r="B1" s="26" t="s">
        <v>35</v>
      </c>
      <c r="C1" s="26"/>
      <c r="D1" s="26"/>
      <c r="E1" s="27" t="s">
        <v>1</v>
      </c>
      <c r="F1" s="28"/>
      <c r="G1" s="29"/>
      <c r="H1" s="30" t="s">
        <v>38</v>
      </c>
      <c r="I1" s="31"/>
      <c r="J1" s="32"/>
    </row>
    <row r="2" spans="1:22" ht="35.25" customHeight="1">
      <c r="A2" s="1" t="s">
        <v>2</v>
      </c>
      <c r="B2" s="26" t="s">
        <v>36</v>
      </c>
      <c r="C2" s="26"/>
      <c r="D2" s="26"/>
      <c r="E2" s="33"/>
      <c r="F2" s="34"/>
      <c r="G2" s="34"/>
      <c r="H2" s="34"/>
      <c r="I2" s="34"/>
      <c r="J2" s="35"/>
    </row>
    <row r="3" spans="1:22" ht="35.25" customHeight="1">
      <c r="A3" s="2" t="s">
        <v>3</v>
      </c>
      <c r="B3" s="26" t="s">
        <v>37</v>
      </c>
      <c r="C3" s="26"/>
      <c r="D3" s="26"/>
      <c r="E3" s="36" t="s">
        <v>4</v>
      </c>
      <c r="F3" s="37"/>
      <c r="G3" s="38"/>
      <c r="H3" s="39">
        <f ca="1">SUM(OFFSET(V6,1,0,500,1))</f>
        <v>3008490</v>
      </c>
      <c r="I3" s="40"/>
      <c r="J3" s="41"/>
    </row>
    <row r="4" spans="1:22" ht="17" customHeight="1">
      <c r="A4" s="18"/>
      <c r="B4" s="4"/>
      <c r="C4" s="4"/>
      <c r="D4" s="4"/>
      <c r="E4" s="3"/>
      <c r="F4" s="5"/>
      <c r="G4" s="6"/>
      <c r="H4" s="7"/>
      <c r="I4" s="7"/>
    </row>
    <row r="5" spans="1:22">
      <c r="A5" s="22" t="s">
        <v>5</v>
      </c>
      <c r="B5" s="23"/>
      <c r="C5" s="23"/>
      <c r="D5" s="23"/>
      <c r="E5" s="24"/>
      <c r="F5" s="25" t="s">
        <v>6</v>
      </c>
      <c r="G5" s="25"/>
      <c r="H5" s="25"/>
      <c r="I5" s="25"/>
      <c r="J5" s="25"/>
      <c r="K5" s="25"/>
      <c r="L5" s="25" t="s">
        <v>7</v>
      </c>
      <c r="M5" s="25"/>
      <c r="N5" s="25"/>
      <c r="O5" s="25"/>
      <c r="P5" s="25"/>
      <c r="Q5" s="25"/>
      <c r="R5" s="25"/>
      <c r="S5" s="25"/>
      <c r="T5" s="25"/>
      <c r="U5" s="22"/>
      <c r="V5" s="8"/>
    </row>
    <row r="6" spans="1:22" ht="56.25" customHeight="1">
      <c r="A6" s="9" t="s">
        <v>8</v>
      </c>
      <c r="B6" s="9" t="s">
        <v>9</v>
      </c>
      <c r="C6" s="9" t="s">
        <v>10</v>
      </c>
      <c r="D6" s="9" t="s">
        <v>11</v>
      </c>
      <c r="E6" s="10" t="s">
        <v>12</v>
      </c>
      <c r="F6" s="9" t="s">
        <v>13</v>
      </c>
      <c r="G6" s="9" t="s">
        <v>14</v>
      </c>
      <c r="H6" s="9" t="s">
        <v>15</v>
      </c>
      <c r="I6" s="9" t="s">
        <v>16</v>
      </c>
      <c r="J6" s="9" t="s">
        <v>17</v>
      </c>
      <c r="K6" s="9" t="s">
        <v>18</v>
      </c>
      <c r="L6" s="9" t="s">
        <v>19</v>
      </c>
      <c r="M6" s="9" t="s">
        <v>20</v>
      </c>
      <c r="N6" s="9" t="s">
        <v>21</v>
      </c>
      <c r="O6" s="9" t="s">
        <v>22</v>
      </c>
      <c r="P6" s="9" t="s">
        <v>23</v>
      </c>
      <c r="Q6" s="9" t="s">
        <v>24</v>
      </c>
      <c r="R6" s="9" t="s">
        <v>25</v>
      </c>
      <c r="S6" s="9" t="s">
        <v>26</v>
      </c>
      <c r="T6" s="9" t="s">
        <v>27</v>
      </c>
      <c r="U6" s="11" t="s">
        <v>28</v>
      </c>
      <c r="V6" s="12" t="s">
        <v>29</v>
      </c>
    </row>
    <row r="7" spans="1:22" ht="16.25" customHeight="1">
      <c r="A7" s="19" t="s">
        <v>30</v>
      </c>
      <c r="B7" s="19" t="s">
        <v>31</v>
      </c>
      <c r="C7" s="20" t="s">
        <v>32</v>
      </c>
      <c r="D7" s="20">
        <v>2020</v>
      </c>
      <c r="E7" s="20" t="s">
        <v>33</v>
      </c>
      <c r="F7" s="21">
        <v>0</v>
      </c>
      <c r="G7" s="21">
        <v>0</v>
      </c>
      <c r="H7" s="21">
        <v>14622</v>
      </c>
      <c r="I7" s="21">
        <v>0</v>
      </c>
      <c r="J7" s="21">
        <v>0</v>
      </c>
      <c r="K7" s="21">
        <v>1023</v>
      </c>
      <c r="L7" s="13" t="s">
        <v>34</v>
      </c>
      <c r="M7" s="14"/>
      <c r="N7" s="14"/>
      <c r="O7" s="14"/>
      <c r="P7" s="14"/>
      <c r="Q7" s="14"/>
      <c r="R7" s="14"/>
      <c r="S7" s="14"/>
      <c r="T7" s="14"/>
      <c r="U7" s="15">
        <f t="shared" ref="U7:U20" si="0">SUM(M7:T7)</f>
        <v>0</v>
      </c>
      <c r="V7" s="16">
        <f t="shared" ref="V7:V20" si="1">SUM(F7:K7)</f>
        <v>15645</v>
      </c>
    </row>
    <row r="8" spans="1:22" ht="16.25" customHeight="1">
      <c r="A8" s="19" t="s">
        <v>39</v>
      </c>
      <c r="B8" s="19" t="s">
        <v>40</v>
      </c>
      <c r="C8" s="20" t="s">
        <v>41</v>
      </c>
      <c r="D8" s="20">
        <v>2020</v>
      </c>
      <c r="E8" s="20" t="s">
        <v>17</v>
      </c>
      <c r="F8" s="21">
        <v>0</v>
      </c>
      <c r="G8" s="21">
        <v>0</v>
      </c>
      <c r="H8" s="21">
        <v>0</v>
      </c>
      <c r="I8" s="21">
        <v>0</v>
      </c>
      <c r="J8" s="21">
        <v>85700</v>
      </c>
      <c r="K8" s="21">
        <v>5999</v>
      </c>
      <c r="L8" s="13" t="s">
        <v>34</v>
      </c>
      <c r="M8" s="14"/>
      <c r="N8" s="14"/>
      <c r="O8" s="14"/>
      <c r="P8" s="14"/>
      <c r="Q8" s="14"/>
      <c r="R8" s="14"/>
      <c r="S8" s="14"/>
      <c r="T8" s="14"/>
      <c r="U8" s="15">
        <f t="shared" si="0"/>
        <v>0</v>
      </c>
      <c r="V8" s="16">
        <f t="shared" si="1"/>
        <v>91699</v>
      </c>
    </row>
    <row r="9" spans="1:22" ht="16.25" customHeight="1">
      <c r="A9" s="19" t="s">
        <v>42</v>
      </c>
      <c r="B9" s="19" t="s">
        <v>43</v>
      </c>
      <c r="C9" s="20" t="s">
        <v>44</v>
      </c>
      <c r="D9" s="20">
        <v>2020</v>
      </c>
      <c r="E9" s="20" t="s">
        <v>33</v>
      </c>
      <c r="F9" s="21">
        <v>562226</v>
      </c>
      <c r="G9" s="21">
        <v>0</v>
      </c>
      <c r="H9" s="21">
        <v>0</v>
      </c>
      <c r="I9" s="21">
        <v>22280</v>
      </c>
      <c r="J9" s="21">
        <v>0</v>
      </c>
      <c r="K9" s="21">
        <v>29626</v>
      </c>
      <c r="L9" s="13" t="s">
        <v>34</v>
      </c>
      <c r="M9" s="14"/>
      <c r="N9" s="14"/>
      <c r="O9" s="14"/>
      <c r="P9" s="14"/>
      <c r="Q9" s="14"/>
      <c r="R9" s="14"/>
      <c r="S9" s="14"/>
      <c r="T9" s="14"/>
      <c r="U9" s="15">
        <f t="shared" si="0"/>
        <v>0</v>
      </c>
      <c r="V9" s="16">
        <f t="shared" si="1"/>
        <v>614132</v>
      </c>
    </row>
    <row r="10" spans="1:22" ht="16.25" customHeight="1">
      <c r="A10" s="19" t="s">
        <v>45</v>
      </c>
      <c r="B10" s="19" t="s">
        <v>46</v>
      </c>
      <c r="C10" s="20" t="s">
        <v>47</v>
      </c>
      <c r="D10" s="20">
        <v>2020</v>
      </c>
      <c r="E10" s="20" t="s">
        <v>33</v>
      </c>
      <c r="F10" s="21">
        <v>0</v>
      </c>
      <c r="G10" s="21">
        <v>709920</v>
      </c>
      <c r="H10" s="21">
        <v>0</v>
      </c>
      <c r="I10" s="21">
        <v>0</v>
      </c>
      <c r="J10" s="21">
        <v>22440</v>
      </c>
      <c r="K10" s="21">
        <v>15634</v>
      </c>
      <c r="L10" s="13" t="s">
        <v>48</v>
      </c>
      <c r="M10" s="14">
        <v>0</v>
      </c>
      <c r="N10" s="14">
        <v>4</v>
      </c>
      <c r="O10" s="14">
        <v>34</v>
      </c>
      <c r="P10" s="14">
        <v>2</v>
      </c>
      <c r="Q10" s="14">
        <v>0</v>
      </c>
      <c r="R10" s="14">
        <v>0</v>
      </c>
      <c r="S10" s="14">
        <v>0</v>
      </c>
      <c r="T10" s="14">
        <v>0</v>
      </c>
      <c r="U10" s="15">
        <f t="shared" si="0"/>
        <v>40</v>
      </c>
      <c r="V10" s="16">
        <f t="shared" si="1"/>
        <v>747994</v>
      </c>
    </row>
    <row r="11" spans="1:22" ht="16.25" customHeight="1">
      <c r="A11" s="19" t="s">
        <v>74</v>
      </c>
      <c r="B11" s="19" t="s">
        <v>50</v>
      </c>
      <c r="C11" s="20" t="s">
        <v>51</v>
      </c>
      <c r="D11" s="20">
        <v>2020</v>
      </c>
      <c r="E11" s="20" t="s">
        <v>33</v>
      </c>
      <c r="F11" s="21">
        <v>70000</v>
      </c>
      <c r="G11" s="21">
        <v>0</v>
      </c>
      <c r="H11" s="21">
        <v>25736</v>
      </c>
      <c r="I11" s="21">
        <v>0</v>
      </c>
      <c r="J11" s="21">
        <v>0</v>
      </c>
      <c r="K11" s="21">
        <v>9500</v>
      </c>
      <c r="L11" s="13" t="s">
        <v>34</v>
      </c>
      <c r="M11" s="14"/>
      <c r="N11" s="14"/>
      <c r="O11" s="14"/>
      <c r="P11" s="14"/>
      <c r="Q11" s="14"/>
      <c r="R11" s="14"/>
      <c r="S11" s="14"/>
      <c r="T11" s="14"/>
      <c r="U11" s="15">
        <f t="shared" si="0"/>
        <v>0</v>
      </c>
      <c r="V11" s="16">
        <f t="shared" si="1"/>
        <v>105236</v>
      </c>
    </row>
    <row r="12" spans="1:22" ht="16.25" customHeight="1">
      <c r="A12" s="19" t="s">
        <v>52</v>
      </c>
      <c r="B12" s="19" t="s">
        <v>53</v>
      </c>
      <c r="C12" s="20" t="s">
        <v>54</v>
      </c>
      <c r="D12" s="20">
        <v>2020</v>
      </c>
      <c r="E12" s="20" t="s">
        <v>33</v>
      </c>
      <c r="F12" s="21">
        <v>0</v>
      </c>
      <c r="G12" s="21">
        <v>254640</v>
      </c>
      <c r="H12" s="21">
        <v>127990</v>
      </c>
      <c r="I12" s="21">
        <v>0</v>
      </c>
      <c r="J12" s="21">
        <v>0</v>
      </c>
      <c r="K12" s="21">
        <v>28174</v>
      </c>
      <c r="L12" s="13" t="s">
        <v>48</v>
      </c>
      <c r="M12" s="14">
        <v>0</v>
      </c>
      <c r="N12" s="14">
        <v>2</v>
      </c>
      <c r="O12" s="14">
        <v>6</v>
      </c>
      <c r="P12" s="14">
        <v>2</v>
      </c>
      <c r="Q12" s="14">
        <v>0</v>
      </c>
      <c r="R12" s="14">
        <v>2</v>
      </c>
      <c r="S12" s="14">
        <v>0</v>
      </c>
      <c r="T12" s="14">
        <v>0</v>
      </c>
      <c r="U12" s="15">
        <f t="shared" si="0"/>
        <v>12</v>
      </c>
      <c r="V12" s="16">
        <f t="shared" si="1"/>
        <v>410804</v>
      </c>
    </row>
    <row r="13" spans="1:22" ht="16.25" customHeight="1">
      <c r="A13" s="19" t="s">
        <v>38</v>
      </c>
      <c r="B13" s="19" t="s">
        <v>55</v>
      </c>
      <c r="C13" s="20" t="s">
        <v>56</v>
      </c>
      <c r="D13" s="20">
        <v>2020</v>
      </c>
      <c r="E13" s="20" t="s">
        <v>57</v>
      </c>
      <c r="F13" s="21">
        <v>0</v>
      </c>
      <c r="G13" s="21">
        <v>0</v>
      </c>
      <c r="H13" s="21">
        <v>217627</v>
      </c>
      <c r="I13" s="21">
        <v>0</v>
      </c>
      <c r="J13" s="21">
        <v>0</v>
      </c>
      <c r="K13" s="21">
        <v>10735</v>
      </c>
      <c r="L13" s="13" t="s">
        <v>34</v>
      </c>
      <c r="M13" s="14"/>
      <c r="N13" s="14"/>
      <c r="O13" s="14"/>
      <c r="P13" s="14"/>
      <c r="Q13" s="14"/>
      <c r="R13" s="14"/>
      <c r="S13" s="14"/>
      <c r="T13" s="14"/>
      <c r="U13" s="15">
        <f t="shared" si="0"/>
        <v>0</v>
      </c>
      <c r="V13" s="16">
        <f t="shared" si="1"/>
        <v>228362</v>
      </c>
    </row>
    <row r="14" spans="1:22" ht="16.25" customHeight="1">
      <c r="A14" s="19" t="s">
        <v>30</v>
      </c>
      <c r="B14" s="19" t="s">
        <v>58</v>
      </c>
      <c r="C14" s="20" t="s">
        <v>59</v>
      </c>
      <c r="D14" s="20">
        <v>2020</v>
      </c>
      <c r="E14" s="20" t="s">
        <v>33</v>
      </c>
      <c r="F14" s="21">
        <v>0</v>
      </c>
      <c r="G14" s="21">
        <v>0</v>
      </c>
      <c r="H14" s="21">
        <v>40098</v>
      </c>
      <c r="I14" s="21">
        <v>0</v>
      </c>
      <c r="J14" s="21">
        <v>0</v>
      </c>
      <c r="K14" s="21">
        <v>4010</v>
      </c>
      <c r="L14" s="13" t="s">
        <v>34</v>
      </c>
      <c r="M14" s="14"/>
      <c r="N14" s="14"/>
      <c r="O14" s="14"/>
      <c r="P14" s="14"/>
      <c r="Q14" s="14"/>
      <c r="R14" s="14"/>
      <c r="S14" s="14"/>
      <c r="T14" s="14"/>
      <c r="U14" s="15">
        <f t="shared" si="0"/>
        <v>0</v>
      </c>
      <c r="V14" s="16">
        <f t="shared" si="1"/>
        <v>44108</v>
      </c>
    </row>
    <row r="15" spans="1:22" ht="16.25" customHeight="1">
      <c r="A15" s="19" t="s">
        <v>30</v>
      </c>
      <c r="B15" s="19" t="s">
        <v>60</v>
      </c>
      <c r="C15" s="20" t="s">
        <v>61</v>
      </c>
      <c r="D15" s="20">
        <v>2020</v>
      </c>
      <c r="E15" s="20" t="s">
        <v>33</v>
      </c>
      <c r="F15" s="21">
        <v>0</v>
      </c>
      <c r="G15" s="21">
        <v>0</v>
      </c>
      <c r="H15" s="21">
        <v>82208</v>
      </c>
      <c r="I15" s="21">
        <v>0</v>
      </c>
      <c r="J15" s="21">
        <v>0</v>
      </c>
      <c r="K15" s="21">
        <v>8221</v>
      </c>
      <c r="L15" s="13" t="s">
        <v>34</v>
      </c>
      <c r="M15" s="14"/>
      <c r="N15" s="14"/>
      <c r="O15" s="14"/>
      <c r="P15" s="14"/>
      <c r="Q15" s="14"/>
      <c r="R15" s="14"/>
      <c r="S15" s="14"/>
      <c r="T15" s="14"/>
      <c r="U15" s="15">
        <f t="shared" si="0"/>
        <v>0</v>
      </c>
      <c r="V15" s="16">
        <f t="shared" si="1"/>
        <v>90429</v>
      </c>
    </row>
    <row r="16" spans="1:22" ht="16.25" customHeight="1">
      <c r="A16" s="19" t="s">
        <v>49</v>
      </c>
      <c r="B16" s="19" t="s">
        <v>62</v>
      </c>
      <c r="C16" s="20" t="s">
        <v>63</v>
      </c>
      <c r="D16" s="20">
        <v>2020</v>
      </c>
      <c r="E16" s="20" t="s">
        <v>64</v>
      </c>
      <c r="F16" s="21">
        <v>0</v>
      </c>
      <c r="G16" s="21">
        <v>11280</v>
      </c>
      <c r="H16" s="21">
        <v>70054</v>
      </c>
      <c r="I16" s="21">
        <v>53139</v>
      </c>
      <c r="J16" s="21">
        <v>0</v>
      </c>
      <c r="K16" s="21">
        <v>13210</v>
      </c>
      <c r="L16" s="13" t="s">
        <v>48</v>
      </c>
      <c r="M16" s="14">
        <v>1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5">
        <f t="shared" si="0"/>
        <v>1</v>
      </c>
      <c r="V16" s="16">
        <f t="shared" si="1"/>
        <v>147683</v>
      </c>
    </row>
    <row r="17" spans="1:22" ht="16.25" customHeight="1">
      <c r="A17" s="19" t="s">
        <v>52</v>
      </c>
      <c r="B17" s="19" t="s">
        <v>67</v>
      </c>
      <c r="C17" s="20" t="s">
        <v>68</v>
      </c>
      <c r="D17" s="20">
        <v>2020</v>
      </c>
      <c r="E17" s="20" t="s">
        <v>33</v>
      </c>
      <c r="F17" s="21">
        <v>0</v>
      </c>
      <c r="G17" s="21">
        <v>107952</v>
      </c>
      <c r="H17" s="21">
        <v>69096</v>
      </c>
      <c r="I17" s="21">
        <v>0</v>
      </c>
      <c r="J17" s="21">
        <v>8058</v>
      </c>
      <c r="K17" s="21">
        <v>10805</v>
      </c>
      <c r="L17" s="13" t="s">
        <v>48</v>
      </c>
      <c r="M17" s="14">
        <v>4</v>
      </c>
      <c r="N17" s="14">
        <v>3</v>
      </c>
      <c r="O17" s="14">
        <v>1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5">
        <f t="shared" si="0"/>
        <v>8</v>
      </c>
      <c r="V17" s="16">
        <f t="shared" si="1"/>
        <v>195911</v>
      </c>
    </row>
    <row r="18" spans="1:22" ht="16.25" customHeight="1">
      <c r="A18" s="19" t="s">
        <v>45</v>
      </c>
      <c r="B18" s="19" t="s">
        <v>69</v>
      </c>
      <c r="C18" s="20" t="s">
        <v>70</v>
      </c>
      <c r="D18" s="20">
        <v>2020</v>
      </c>
      <c r="E18" s="20" t="s">
        <v>33</v>
      </c>
      <c r="F18" s="21">
        <v>0</v>
      </c>
      <c r="G18" s="21">
        <v>76752</v>
      </c>
      <c r="H18" s="21">
        <v>58499</v>
      </c>
      <c r="I18" s="21">
        <v>0</v>
      </c>
      <c r="J18" s="21">
        <v>4125</v>
      </c>
      <c r="K18" s="21">
        <v>11365</v>
      </c>
      <c r="L18" s="13" t="s">
        <v>48</v>
      </c>
      <c r="M18" s="14">
        <v>0</v>
      </c>
      <c r="N18" s="14">
        <v>0</v>
      </c>
      <c r="O18" s="14">
        <v>3</v>
      </c>
      <c r="P18" s="14">
        <v>1</v>
      </c>
      <c r="Q18" s="14">
        <v>0</v>
      </c>
      <c r="R18" s="14">
        <v>0</v>
      </c>
      <c r="S18" s="14">
        <v>0</v>
      </c>
      <c r="T18" s="14">
        <v>0</v>
      </c>
      <c r="U18" s="15">
        <f t="shared" si="0"/>
        <v>4</v>
      </c>
      <c r="V18" s="16">
        <f t="shared" si="1"/>
        <v>150741</v>
      </c>
    </row>
    <row r="19" spans="1:22" ht="16.25" customHeight="1">
      <c r="A19" s="19" t="s">
        <v>71</v>
      </c>
      <c r="B19" s="19" t="s">
        <v>73</v>
      </c>
      <c r="C19" s="20" t="s">
        <v>72</v>
      </c>
      <c r="D19" s="20">
        <v>2020</v>
      </c>
      <c r="E19" s="20" t="s">
        <v>33</v>
      </c>
      <c r="F19" s="21">
        <v>0</v>
      </c>
      <c r="G19" s="21">
        <v>45120</v>
      </c>
      <c r="H19" s="21">
        <v>61023</v>
      </c>
      <c r="I19" s="21">
        <v>0</v>
      </c>
      <c r="J19" s="21">
        <v>0</v>
      </c>
      <c r="K19" s="21">
        <v>2536</v>
      </c>
      <c r="L19" s="13" t="s">
        <v>48</v>
      </c>
      <c r="M19" s="14">
        <v>4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5">
        <f t="shared" si="0"/>
        <v>4</v>
      </c>
      <c r="V19" s="16">
        <f t="shared" si="1"/>
        <v>108679</v>
      </c>
    </row>
    <row r="20" spans="1:22" ht="16.25" customHeight="1">
      <c r="A20" s="19" t="s">
        <v>45</v>
      </c>
      <c r="B20" s="19" t="s">
        <v>65</v>
      </c>
      <c r="C20" s="20" t="s">
        <v>66</v>
      </c>
      <c r="D20" s="20">
        <v>2020</v>
      </c>
      <c r="E20" s="20" t="s">
        <v>64</v>
      </c>
      <c r="F20" s="21">
        <v>0</v>
      </c>
      <c r="G20" s="21">
        <v>0</v>
      </c>
      <c r="H20" s="21">
        <v>27067</v>
      </c>
      <c r="I20" s="21">
        <v>30000</v>
      </c>
      <c r="J20" s="21">
        <v>0</v>
      </c>
      <c r="K20" s="21">
        <v>0</v>
      </c>
      <c r="L20" s="13" t="s">
        <v>34</v>
      </c>
      <c r="M20" s="14"/>
      <c r="N20" s="14"/>
      <c r="O20" s="14"/>
      <c r="P20" s="14"/>
      <c r="Q20" s="14"/>
      <c r="R20" s="14"/>
      <c r="S20" s="14"/>
      <c r="T20" s="14"/>
      <c r="U20" s="15">
        <f t="shared" si="0"/>
        <v>0</v>
      </c>
      <c r="V20" s="16">
        <f t="shared" si="1"/>
        <v>57067</v>
      </c>
    </row>
  </sheetData>
  <protectedRanges>
    <protectedRange sqref="D16:E18" name="projects_1_1_2"/>
    <protectedRange sqref="A16:A18" name="projects_35"/>
    <protectedRange sqref="D19:E19" name="projects_1_1_2_2"/>
    <protectedRange sqref="D20:E20" name="projects_1_1_2_1_1"/>
    <protectedRange sqref="A20" name="projects_35_1_1"/>
  </protectedRanges>
  <autoFilter ref="A6:V6"/>
  <mergeCells count="11">
    <mergeCell ref="A5:E5"/>
    <mergeCell ref="F5:K5"/>
    <mergeCell ref="L5:U5"/>
    <mergeCell ref="B1:D1"/>
    <mergeCell ref="E1:G1"/>
    <mergeCell ref="H1:J1"/>
    <mergeCell ref="B2:D2"/>
    <mergeCell ref="E2:J2"/>
    <mergeCell ref="B3:D3"/>
    <mergeCell ref="E3:G3"/>
    <mergeCell ref="H3:J3"/>
  </mergeCells>
  <conditionalFormatting sqref="V20">
    <cfRule type="cellIs" dxfId="7" priority="26" operator="lessThan">
      <formula>0</formula>
    </cfRule>
  </conditionalFormatting>
  <conditionalFormatting sqref="V20">
    <cfRule type="expression" dxfId="6" priority="27">
      <formula>$V$7&lt;0</formula>
    </cfRule>
  </conditionalFormatting>
  <conditionalFormatting sqref="D20">
    <cfRule type="expression" dxfId="5" priority="6">
      <formula>OR($D20&gt;2020,AND($D20&lt;2020,$D20&lt;&gt;""))</formula>
    </cfRule>
  </conditionalFormatting>
  <conditionalFormatting sqref="C20">
    <cfRule type="expression" dxfId="4" priority="29">
      <formula>(#REF!&gt;1)</formula>
    </cfRule>
  </conditionalFormatting>
  <conditionalFormatting sqref="V7:V19">
    <cfRule type="cellIs" dxfId="3" priority="2" operator="lessThan">
      <formula>0</formula>
    </cfRule>
  </conditionalFormatting>
  <conditionalFormatting sqref="V7:V19">
    <cfRule type="expression" dxfId="2" priority="3">
      <formula>$V$7&lt;0</formula>
    </cfRule>
  </conditionalFormatting>
  <conditionalFormatting sqref="D7:D19">
    <cfRule type="expression" dxfId="1" priority="1">
      <formula>OR($D7&gt;2020,AND($D7&lt;2020,$D7&lt;&gt;""))</formula>
    </cfRule>
  </conditionalFormatting>
  <conditionalFormatting sqref="C7:C19">
    <cfRule type="expression" dxfId="0" priority="4">
      <formula>(#REF!&gt;1)</formula>
    </cfRule>
  </conditionalFormatting>
  <dataValidations count="3">
    <dataValidation allowBlank="1" showErrorMessage="1" sqref="A6:V6"/>
    <dataValidation type="list" allowBlank="1" showInputMessage="1" showErrorMessage="1" sqref="E7:E20">
      <formula1>"PH, TH, Joint TH &amp; PH-RRH, HMIS, SSO, TRA, PRA, SRA, S+C/SRO"</formula1>
    </dataValidation>
    <dataValidation type="list" allowBlank="1" showInputMessage="1" showErrorMessage="1" sqref="L7:L20">
      <formula1>"N/A, FMR, Actual Rent"</formula1>
    </dataValidation>
  </dataValidations>
  <pageMargins left="0.5" right="0.5" top="0.25" bottom="0.4" header="0.3" footer="0.15"/>
  <pageSetup fitToWidth="2" fitToHeight="10" orientation="landscape"/>
  <headerFooter>
    <oddFooter>&amp;L&amp;L &amp;B&amp;F&amp;R&amp;R &amp;BRevised 5/6/2019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2019 GIW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Anthony Gardner</cp:lastModifiedBy>
  <dcterms:created xsi:type="dcterms:W3CDTF">2019-03-04T18:43:32Z</dcterms:created>
  <dcterms:modified xsi:type="dcterms:W3CDTF">2019-07-15T21:21:31Z</dcterms:modified>
</cp:coreProperties>
</file>